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e S. Rivera\Documents\uni\Ofimática\Parcial 2\"/>
    </mc:Choice>
  </mc:AlternateContent>
  <bookViews>
    <workbookView xWindow="0" yWindow="0" windowWidth="15345" windowHeight="4575" activeTab="1"/>
  </bookViews>
  <sheets>
    <sheet name="Funciones" sheetId="1" r:id="rId1"/>
    <sheet name="Promedios finales" sheetId="3" r:id="rId2"/>
    <sheet name="Funciones SI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F8" i="3"/>
  <c r="AR5" i="3" l="1"/>
  <c r="Z5" i="3"/>
  <c r="AC5" i="3"/>
  <c r="AF5" i="3"/>
  <c r="AI5" i="3"/>
  <c r="AL5" i="3"/>
  <c r="AO5" i="3"/>
  <c r="AX11" i="3" s="1"/>
  <c r="AU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B5" i="3"/>
  <c r="AX4" i="3" l="1"/>
  <c r="AX5" i="3" s="1"/>
  <c r="AX6" i="3" l="1"/>
  <c r="B15" i="2"/>
  <c r="B12" i="2"/>
  <c r="Y7" i="2"/>
  <c r="X7" i="2"/>
  <c r="W7" i="2"/>
  <c r="V7" i="2"/>
  <c r="U7" i="2"/>
  <c r="T7" i="2"/>
  <c r="T8" i="2" s="1"/>
  <c r="S7" i="2"/>
  <c r="R7" i="2"/>
  <c r="Q7" i="2"/>
  <c r="P7" i="2"/>
  <c r="O7" i="2"/>
  <c r="N7" i="2"/>
  <c r="M7" i="2"/>
  <c r="L7" i="2"/>
  <c r="K7" i="2"/>
  <c r="J7" i="2"/>
  <c r="I7" i="2"/>
  <c r="H7" i="2"/>
  <c r="H8" i="2" s="1"/>
  <c r="G7" i="2"/>
  <c r="F7" i="2"/>
  <c r="E7" i="2"/>
  <c r="D7" i="2"/>
  <c r="C7" i="2"/>
  <c r="B7" i="2"/>
  <c r="B7" i="1"/>
  <c r="E8" i="2" l="1"/>
  <c r="K8" i="2"/>
  <c r="B9" i="2" s="1"/>
  <c r="Q8" i="2"/>
  <c r="W8" i="2"/>
  <c r="B8" i="2"/>
  <c r="B10" i="2" s="1"/>
  <c r="N8" i="2"/>
  <c r="B11" i="2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D7" i="1"/>
  <c r="C7" i="1"/>
  <c r="B16" i="2" l="1"/>
  <c r="B17" i="2"/>
  <c r="N8" i="1"/>
  <c r="W8" i="1"/>
  <c r="T8" i="1"/>
  <c r="K8" i="1"/>
  <c r="H8" i="1"/>
  <c r="Q8" i="1"/>
  <c r="E8" i="1"/>
  <c r="B8" i="1"/>
</calcChain>
</file>

<file path=xl/comments1.xml><?xml version="1.0" encoding="utf-8"?>
<comments xmlns="http://schemas.openxmlformats.org/spreadsheetml/2006/main">
  <authors>
    <author>Mane S. Rivera</author>
  </authors>
  <commentList>
    <comment ref="Z4" authorId="0" shapeId="0">
      <text>
        <r>
          <rPr>
            <b/>
            <sz val="9"/>
            <color indexed="81"/>
            <rFont val="Tahoma"/>
            <family val="2"/>
          </rPr>
          <t>Mane S. Rivera:</t>
        </r>
        <r>
          <rPr>
            <sz val="9"/>
            <color indexed="81"/>
            <rFont val="Tahoma"/>
            <family val="2"/>
          </rPr>
          <t xml:space="preserve">
Formula (9*.3)+(9*.6)+9*.1)
*Dependiendo la cantidad que pida</t>
        </r>
      </text>
    </comment>
  </commentList>
</comments>
</file>

<file path=xl/comments2.xml><?xml version="1.0" encoding="utf-8"?>
<comments xmlns="http://schemas.openxmlformats.org/spreadsheetml/2006/main">
  <authors>
    <author>Mane S. Rivera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Mane S. Rivera:</t>
        </r>
        <r>
          <rPr>
            <sz val="9"/>
            <color indexed="81"/>
            <rFont val="Tahoma"/>
            <family val="2"/>
          </rPr>
          <t xml:space="preserve">
Aquí utilice la función f=PROMEDIO para pbtener la calificación del primer parcial 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Mane S. Rivera:</t>
        </r>
        <r>
          <rPr>
            <sz val="9"/>
            <color indexed="81"/>
            <rFont val="Tahoma"/>
            <family val="2"/>
          </rPr>
          <t xml:space="preserve">
Se utiliza la funcion f=MAX para obtener la calificación mayor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Mane S. Rivera: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Mane S. Rivera: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<sst xmlns="http://schemas.openxmlformats.org/spreadsheetml/2006/main" count="180" uniqueCount="31">
  <si>
    <t>Silva Rivera Manuel Eduardo</t>
  </si>
  <si>
    <t>Metodología de la Programación</t>
  </si>
  <si>
    <t>Ofimática</t>
  </si>
  <si>
    <t>Formación Sociocultural</t>
  </si>
  <si>
    <t>Soporte Tecnico</t>
  </si>
  <si>
    <t>Fundamentos de Redes</t>
  </si>
  <si>
    <t>Ingles</t>
  </si>
  <si>
    <t>Expresión Oral y escrita</t>
  </si>
  <si>
    <t>Saber</t>
  </si>
  <si>
    <t>Saber Hacer</t>
  </si>
  <si>
    <t>Ser</t>
  </si>
  <si>
    <t>Nombre Del Alumno</t>
  </si>
  <si>
    <t>Evaluación Competencia</t>
  </si>
  <si>
    <t xml:space="preserve">Evaluación Numerica </t>
  </si>
  <si>
    <t>DE</t>
  </si>
  <si>
    <t>Porcentaje Obtenido</t>
  </si>
  <si>
    <t xml:space="preserve">Promedio </t>
  </si>
  <si>
    <r>
      <rPr>
        <b/>
        <sz val="24"/>
        <color rgb="FFFA7D00"/>
        <rFont val="Calibri"/>
        <family val="2"/>
        <scheme val="minor"/>
      </rPr>
      <t>Promedio Parcial 1</t>
    </r>
    <r>
      <rPr>
        <b/>
        <sz val="11"/>
        <color rgb="FFFA7D00"/>
        <rFont val="Calibri"/>
        <family val="2"/>
        <scheme val="minor"/>
      </rPr>
      <t xml:space="preserve"> </t>
    </r>
  </si>
  <si>
    <t>D. H. P. L.</t>
  </si>
  <si>
    <t>S H</t>
  </si>
  <si>
    <t xml:space="preserve">Promedio general </t>
  </si>
  <si>
    <t>Mayor Calificación Obtenida</t>
  </si>
  <si>
    <t>Menor Calificación Obtenida</t>
  </si>
  <si>
    <t>Total de Calificaciones</t>
  </si>
  <si>
    <t>Mensaje importante</t>
  </si>
  <si>
    <t>Mensaje importante 2</t>
  </si>
  <si>
    <t>Mensaje 3</t>
  </si>
  <si>
    <t>Promedio Final</t>
  </si>
  <si>
    <t>Funcion para Calificacion Numerica</t>
  </si>
  <si>
    <t>Funcion de evaluacion numerica</t>
  </si>
  <si>
    <t>Funcion Anidada Buscar V y Buscar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</si>
</sst>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FA7D00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46">
    <xf numFmtId="0" fontId="0" fillId="0" borderId="0" xfId="0"/>
    <xf numFmtId="0" fontId="1" fillId="2" borderId="0" xfId="1"/>
    <xf numFmtId="0" fontId="2" fillId="3" borderId="1" xfId="2" applyAlignment="1">
      <alignment horizontal="center"/>
    </xf>
    <xf numFmtId="0" fontId="2" fillId="5" borderId="1" xfId="2" applyFill="1" applyAlignment="1">
      <alignment horizontal="center"/>
    </xf>
    <xf numFmtId="0" fontId="2" fillId="5" borderId="6" xfId="2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3" borderId="3" xfId="2" applyBorder="1" applyAlignment="1">
      <alignment horizontal="center"/>
    </xf>
    <xf numFmtId="0" fontId="2" fillId="3" borderId="4" xfId="2" applyBorder="1" applyAlignment="1">
      <alignment horizontal="center"/>
    </xf>
    <xf numFmtId="0" fontId="2" fillId="3" borderId="5" xfId="2" applyBorder="1" applyAlignment="1">
      <alignment horizontal="center"/>
    </xf>
    <xf numFmtId="0" fontId="2" fillId="3" borderId="1" xfId="2" applyAlignment="1">
      <alignment horizontal="center"/>
    </xf>
    <xf numFmtId="0" fontId="2" fillId="8" borderId="1" xfId="2" applyFill="1" applyAlignment="1">
      <alignment horizontal="center"/>
    </xf>
    <xf numFmtId="0" fontId="2" fillId="5" borderId="1" xfId="2" applyFill="1" applyAlignment="1">
      <alignment vertical="center"/>
    </xf>
    <xf numFmtId="0" fontId="2" fillId="8" borderId="1" xfId="2" applyFill="1" applyAlignment="1">
      <alignment horizontal="center" wrapText="1"/>
    </xf>
    <xf numFmtId="0" fontId="2" fillId="5" borderId="1" xfId="2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8" borderId="3" xfId="2" applyFill="1" applyBorder="1" applyAlignment="1">
      <alignment horizontal="center"/>
    </xf>
    <xf numFmtId="0" fontId="2" fillId="8" borderId="4" xfId="2" applyFill="1" applyBorder="1" applyAlignment="1">
      <alignment horizontal="center"/>
    </xf>
    <xf numFmtId="0" fontId="2" fillId="8" borderId="5" xfId="2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1" xfId="2" applyFill="1" applyAlignment="1">
      <alignment vertical="center" wrapText="1"/>
    </xf>
    <xf numFmtId="0" fontId="2" fillId="8" borderId="3" xfId="2" applyFill="1" applyBorder="1" applyAlignment="1">
      <alignment horizontal="center" wrapText="1"/>
    </xf>
    <xf numFmtId="0" fontId="2" fillId="8" borderId="4" xfId="2" applyFill="1" applyBorder="1" applyAlignment="1">
      <alignment horizontal="center" wrapText="1"/>
    </xf>
    <xf numFmtId="0" fontId="2" fillId="8" borderId="5" xfId="2" applyFill="1" applyBorder="1" applyAlignment="1">
      <alignment horizontal="center" wrapText="1"/>
    </xf>
    <xf numFmtId="0" fontId="2" fillId="5" borderId="3" xfId="2" applyFill="1" applyBorder="1" applyAlignment="1">
      <alignment horizontal="center"/>
    </xf>
    <xf numFmtId="0" fontId="2" fillId="5" borderId="4" xfId="2" applyFill="1" applyBorder="1" applyAlignment="1">
      <alignment horizontal="center"/>
    </xf>
    <xf numFmtId="0" fontId="2" fillId="5" borderId="5" xfId="2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3" fillId="4" borderId="10" xfId="3" applyBorder="1" applyAlignment="1">
      <alignment horizontal="center"/>
    </xf>
    <xf numFmtId="0" fontId="3" fillId="4" borderId="11" xfId="3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2" fillId="5" borderId="12" xfId="2" applyFill="1" applyBorder="1" applyAlignment="1">
      <alignment vertical="center"/>
    </xf>
    <xf numFmtId="0" fontId="2" fillId="5" borderId="13" xfId="2" applyFill="1" applyBorder="1" applyAlignment="1">
      <alignment vertical="center"/>
    </xf>
  </cellXfs>
  <cellStyles count="4">
    <cellStyle name="Cálculo" xfId="2" builtinId="22"/>
    <cellStyle name="Celda de comprobación" xfId="3" builtinId="23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zoomScale="87" zoomScaleNormal="87" workbookViewId="0">
      <selection activeCell="B16" sqref="B16"/>
    </sheetView>
  </sheetViews>
  <sheetFormatPr baseColWidth="10" defaultRowHeight="15" x14ac:dyDescent="0.25"/>
  <cols>
    <col min="1" max="1" width="25.75" customWidth="1"/>
    <col min="2" max="2" width="6.625" customWidth="1"/>
    <col min="3" max="3" width="9.25" customWidth="1"/>
    <col min="4" max="4" width="6.125" customWidth="1"/>
    <col min="5" max="5" width="5.75" customWidth="1"/>
    <col min="6" max="6" width="6.25" customWidth="1"/>
    <col min="7" max="7" width="6.125" customWidth="1"/>
    <col min="8" max="8" width="8.375" customWidth="1"/>
    <col min="9" max="12" width="8.875" customWidth="1"/>
    <col min="13" max="13" width="8.375" customWidth="1"/>
    <col min="14" max="14" width="6.625" customWidth="1"/>
    <col min="15" max="15" width="5.875" customWidth="1"/>
    <col min="16" max="16" width="5.625" customWidth="1"/>
    <col min="17" max="17" width="7.625" customWidth="1"/>
    <col min="18" max="18" width="8.125" customWidth="1"/>
    <col min="19" max="19" width="8" customWidth="1"/>
    <col min="20" max="20" width="6.375" customWidth="1"/>
    <col min="21" max="21" width="8" customWidth="1"/>
    <col min="22" max="22" width="6.75" customWidth="1"/>
    <col min="23" max="23" width="8.375" customWidth="1"/>
    <col min="24" max="24" width="10.625" customWidth="1"/>
    <col min="25" max="25" width="7.625" customWidth="1"/>
  </cols>
  <sheetData>
    <row r="1" spans="1:25" ht="33.75" customHeight="1" x14ac:dyDescent="0.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5">
      <c r="A2" s="3" t="s">
        <v>11</v>
      </c>
      <c r="B2" s="14" t="s">
        <v>1</v>
      </c>
      <c r="C2" s="14"/>
      <c r="D2" s="14"/>
      <c r="E2" s="12" t="s">
        <v>2</v>
      </c>
      <c r="F2" s="12"/>
      <c r="G2" s="12"/>
      <c r="H2" s="12" t="s">
        <v>3</v>
      </c>
      <c r="I2" s="12"/>
      <c r="J2" s="12"/>
      <c r="K2" s="12" t="s">
        <v>4</v>
      </c>
      <c r="L2" s="12"/>
      <c r="M2" s="12"/>
      <c r="N2" s="12" t="s">
        <v>18</v>
      </c>
      <c r="O2" s="12"/>
      <c r="P2" s="12"/>
      <c r="Q2" s="12" t="s">
        <v>5</v>
      </c>
      <c r="R2" s="12"/>
      <c r="S2" s="12"/>
      <c r="T2" s="12" t="s">
        <v>6</v>
      </c>
      <c r="U2" s="12"/>
      <c r="V2" s="12"/>
      <c r="W2" s="12" t="s">
        <v>7</v>
      </c>
      <c r="X2" s="12"/>
      <c r="Y2" s="12"/>
    </row>
    <row r="3" spans="1:25" x14ac:dyDescent="0.25">
      <c r="A3" s="13" t="s">
        <v>0</v>
      </c>
      <c r="B3" s="2" t="s">
        <v>8</v>
      </c>
      <c r="C3" s="2" t="s">
        <v>9</v>
      </c>
      <c r="D3" s="2" t="s">
        <v>10</v>
      </c>
      <c r="E3" s="2" t="s">
        <v>8</v>
      </c>
      <c r="F3" s="2" t="s">
        <v>19</v>
      </c>
      <c r="G3" s="2" t="s">
        <v>10</v>
      </c>
      <c r="H3" s="2" t="s">
        <v>8</v>
      </c>
      <c r="I3" s="2" t="s">
        <v>9</v>
      </c>
      <c r="J3" s="2" t="s">
        <v>10</v>
      </c>
      <c r="K3" s="2" t="s">
        <v>8</v>
      </c>
      <c r="L3" s="2" t="s">
        <v>9</v>
      </c>
      <c r="M3" s="2" t="s">
        <v>10</v>
      </c>
      <c r="N3" s="2" t="s">
        <v>8</v>
      </c>
      <c r="O3" s="2" t="s">
        <v>9</v>
      </c>
      <c r="P3" s="2" t="s">
        <v>10</v>
      </c>
      <c r="Q3" s="2" t="s">
        <v>8</v>
      </c>
      <c r="R3" s="2" t="s">
        <v>9</v>
      </c>
      <c r="S3" s="2" t="s">
        <v>10</v>
      </c>
      <c r="T3" s="2" t="s">
        <v>8</v>
      </c>
      <c r="U3" s="2" t="s">
        <v>9</v>
      </c>
      <c r="V3" s="2" t="s">
        <v>10</v>
      </c>
      <c r="W3" s="2" t="s">
        <v>8</v>
      </c>
      <c r="X3" s="2" t="s">
        <v>9</v>
      </c>
      <c r="Y3" s="2" t="s">
        <v>10</v>
      </c>
    </row>
    <row r="4" spans="1:25" x14ac:dyDescent="0.25">
      <c r="A4" s="13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1:25" ht="15" hidden="1" customHeight="1" x14ac:dyDescent="0.25">
      <c r="A5" s="3" t="s">
        <v>12</v>
      </c>
      <c r="B5" s="2" t="s">
        <v>14</v>
      </c>
      <c r="C5" s="2" t="s">
        <v>14</v>
      </c>
      <c r="D5" s="2" t="s">
        <v>14</v>
      </c>
      <c r="E5" s="2" t="s">
        <v>14</v>
      </c>
      <c r="F5" s="2" t="s">
        <v>14</v>
      </c>
      <c r="G5" s="2" t="s">
        <v>14</v>
      </c>
      <c r="H5" s="2" t="s">
        <v>14</v>
      </c>
      <c r="I5" s="2" t="s">
        <v>14</v>
      </c>
      <c r="J5" s="2" t="s">
        <v>14</v>
      </c>
      <c r="K5" s="2" t="s">
        <v>14</v>
      </c>
      <c r="L5" s="2" t="s">
        <v>14</v>
      </c>
      <c r="M5" s="2" t="s">
        <v>14</v>
      </c>
      <c r="N5" s="2" t="s">
        <v>14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</row>
    <row r="6" spans="1:25" x14ac:dyDescent="0.25">
      <c r="A6" s="3" t="s">
        <v>13</v>
      </c>
      <c r="B6" s="2">
        <v>9</v>
      </c>
      <c r="C6" s="2">
        <v>9</v>
      </c>
      <c r="D6" s="2">
        <v>9</v>
      </c>
      <c r="E6" s="2">
        <v>9</v>
      </c>
      <c r="F6" s="2">
        <v>9</v>
      </c>
      <c r="G6" s="2">
        <v>9</v>
      </c>
      <c r="H6" s="2">
        <v>9</v>
      </c>
      <c r="I6" s="2">
        <v>9</v>
      </c>
      <c r="J6" s="2">
        <v>9</v>
      </c>
      <c r="K6" s="2">
        <v>9</v>
      </c>
      <c r="L6" s="2">
        <v>9</v>
      </c>
      <c r="M6" s="2">
        <v>9</v>
      </c>
      <c r="N6" s="2">
        <v>9</v>
      </c>
      <c r="O6" s="2">
        <v>9</v>
      </c>
      <c r="P6" s="2">
        <v>9</v>
      </c>
      <c r="Q6" s="2">
        <v>9</v>
      </c>
      <c r="R6" s="2">
        <v>9</v>
      </c>
      <c r="S6" s="2">
        <v>9</v>
      </c>
      <c r="T6" s="2">
        <v>9</v>
      </c>
      <c r="U6" s="2">
        <v>9</v>
      </c>
      <c r="V6" s="2">
        <v>9</v>
      </c>
      <c r="W6" s="2">
        <v>9</v>
      </c>
      <c r="X6" s="2">
        <v>9</v>
      </c>
      <c r="Y6" s="2">
        <v>9</v>
      </c>
    </row>
    <row r="7" spans="1:25" x14ac:dyDescent="0.25">
      <c r="A7" s="3" t="s">
        <v>15</v>
      </c>
      <c r="B7" s="2">
        <f>B6*0.3</f>
        <v>2.6999999999999997</v>
      </c>
      <c r="C7" s="2">
        <f>C6*0.6</f>
        <v>5.3999999999999995</v>
      </c>
      <c r="D7" s="2">
        <f>D6*0.1</f>
        <v>0.9</v>
      </c>
      <c r="E7" s="2">
        <f t="shared" ref="E7" si="0">E6*0.3</f>
        <v>2.6999999999999997</v>
      </c>
      <c r="F7" s="2">
        <f t="shared" ref="F7" si="1">F6*0.6</f>
        <v>5.3999999999999995</v>
      </c>
      <c r="G7" s="2">
        <f t="shared" ref="G7" si="2">G6*0.1</f>
        <v>0.9</v>
      </c>
      <c r="H7" s="2">
        <f t="shared" ref="H7" si="3">H6*0.3</f>
        <v>2.6999999999999997</v>
      </c>
      <c r="I7" s="2">
        <f t="shared" ref="I7" si="4">I6*0.6</f>
        <v>5.3999999999999995</v>
      </c>
      <c r="J7" s="2">
        <f t="shared" ref="J7" si="5">J6*0.1</f>
        <v>0.9</v>
      </c>
      <c r="K7" s="2">
        <f t="shared" ref="K7" si="6">K6*0.3</f>
        <v>2.6999999999999997</v>
      </c>
      <c r="L7" s="2">
        <f t="shared" ref="L7" si="7">L6*0.6</f>
        <v>5.3999999999999995</v>
      </c>
      <c r="M7" s="2">
        <f t="shared" ref="M7" si="8">M6*0.1</f>
        <v>0.9</v>
      </c>
      <c r="N7" s="2">
        <f t="shared" ref="N7" si="9">N6*0.3</f>
        <v>2.6999999999999997</v>
      </c>
      <c r="O7" s="2">
        <f t="shared" ref="O7" si="10">O6*0.6</f>
        <v>5.3999999999999995</v>
      </c>
      <c r="P7" s="2">
        <f t="shared" ref="P7" si="11">P6*0.1</f>
        <v>0.9</v>
      </c>
      <c r="Q7" s="2">
        <f t="shared" ref="Q7" si="12">Q6*0.3</f>
        <v>2.6999999999999997</v>
      </c>
      <c r="R7" s="2">
        <f t="shared" ref="R7" si="13">R6*0.6</f>
        <v>5.3999999999999995</v>
      </c>
      <c r="S7" s="2">
        <f t="shared" ref="S7" si="14">S6*0.1</f>
        <v>0.9</v>
      </c>
      <c r="T7" s="2">
        <f t="shared" ref="T7" si="15">T6*0.3</f>
        <v>2.6999999999999997</v>
      </c>
      <c r="U7" s="2">
        <f t="shared" ref="U7" si="16">U6*0.6</f>
        <v>5.3999999999999995</v>
      </c>
      <c r="V7" s="2">
        <f t="shared" ref="V7" si="17">V6*0.1</f>
        <v>0.9</v>
      </c>
      <c r="W7" s="2">
        <f t="shared" ref="W7" si="18">W6*0.3</f>
        <v>2.6999999999999997</v>
      </c>
      <c r="X7" s="2">
        <f t="shared" ref="X7" si="19">X6*0.6</f>
        <v>5.3999999999999995</v>
      </c>
      <c r="Y7" s="2">
        <f t="shared" ref="Y7" si="20">Y6*0.1</f>
        <v>0.9</v>
      </c>
    </row>
    <row r="8" spans="1:25" x14ac:dyDescent="0.25">
      <c r="A8" s="3" t="s">
        <v>16</v>
      </c>
      <c r="B8" s="11">
        <f>B7+C7+D7</f>
        <v>9</v>
      </c>
      <c r="C8" s="11"/>
      <c r="D8" s="11"/>
      <c r="E8" s="11">
        <f t="shared" ref="E8" si="21">E7+F7+G7</f>
        <v>9</v>
      </c>
      <c r="F8" s="11"/>
      <c r="G8" s="11"/>
      <c r="H8" s="11">
        <f t="shared" ref="H8" si="22">H7+I7+J7</f>
        <v>9</v>
      </c>
      <c r="I8" s="11"/>
      <c r="J8" s="11"/>
      <c r="K8" s="11">
        <f t="shared" ref="K8" si="23">K7+L7+M7</f>
        <v>9</v>
      </c>
      <c r="L8" s="11"/>
      <c r="M8" s="11"/>
      <c r="N8" s="11">
        <f t="shared" ref="N8" si="24">N7+O7+P7</f>
        <v>9</v>
      </c>
      <c r="O8" s="11"/>
      <c r="P8" s="11"/>
      <c r="Q8" s="11">
        <f t="shared" ref="Q8" si="25">Q7+R7+S7</f>
        <v>9</v>
      </c>
      <c r="R8" s="11"/>
      <c r="S8" s="11"/>
      <c r="T8" s="11">
        <f t="shared" ref="T8" si="26">T7+U7+V7</f>
        <v>9</v>
      </c>
      <c r="U8" s="11"/>
      <c r="V8" s="11"/>
      <c r="W8" s="11">
        <f t="shared" ref="W8" si="27">W7+X7+Y7</f>
        <v>9</v>
      </c>
      <c r="X8" s="11"/>
      <c r="Y8" s="11"/>
    </row>
    <row r="16" spans="1:25" ht="42" customHeight="1" x14ac:dyDescent="0.25">
      <c r="A16" s="7" t="s">
        <v>28</v>
      </c>
    </row>
  </sheetData>
  <mergeCells count="19">
    <mergeCell ref="N2:P2"/>
    <mergeCell ref="Q2:S2"/>
    <mergeCell ref="A1:Y1"/>
    <mergeCell ref="B4:Y4"/>
    <mergeCell ref="W8:Y8"/>
    <mergeCell ref="T2:V2"/>
    <mergeCell ref="W2:Y2"/>
    <mergeCell ref="A3:A4"/>
    <mergeCell ref="B8:D8"/>
    <mergeCell ref="E8:G8"/>
    <mergeCell ref="H8:J8"/>
    <mergeCell ref="K8:M8"/>
    <mergeCell ref="N8:P8"/>
    <mergeCell ref="Q8:S8"/>
    <mergeCell ref="T8:V8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8"/>
  <sheetViews>
    <sheetView tabSelected="1" workbookViewId="0">
      <selection activeCell="H8" sqref="H8:I9"/>
    </sheetView>
  </sheetViews>
  <sheetFormatPr baseColWidth="10" defaultRowHeight="15" x14ac:dyDescent="0.25"/>
  <sheetData>
    <row r="1" spans="1:52" ht="31.5" x14ac:dyDescent="0.5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52" x14ac:dyDescent="0.25">
      <c r="A2" s="3" t="s">
        <v>11</v>
      </c>
      <c r="B2" s="26" t="s">
        <v>1</v>
      </c>
      <c r="C2" s="27"/>
      <c r="D2" s="28"/>
      <c r="E2" s="20" t="s">
        <v>2</v>
      </c>
      <c r="F2" s="21"/>
      <c r="G2" s="22"/>
      <c r="H2" s="20" t="s">
        <v>3</v>
      </c>
      <c r="I2" s="21"/>
      <c r="J2" s="22"/>
      <c r="K2" s="20" t="s">
        <v>4</v>
      </c>
      <c r="L2" s="21"/>
      <c r="M2" s="22"/>
      <c r="N2" s="20" t="s">
        <v>18</v>
      </c>
      <c r="O2" s="21"/>
      <c r="P2" s="22"/>
      <c r="Q2" s="20" t="s">
        <v>5</v>
      </c>
      <c r="R2" s="21"/>
      <c r="S2" s="22"/>
      <c r="T2" s="20" t="s">
        <v>6</v>
      </c>
      <c r="U2" s="21"/>
      <c r="V2" s="22"/>
      <c r="W2" s="20" t="s">
        <v>7</v>
      </c>
      <c r="X2" s="21"/>
      <c r="Y2" s="22"/>
      <c r="Z2" s="26" t="s">
        <v>1</v>
      </c>
      <c r="AA2" s="27"/>
      <c r="AB2" s="28"/>
      <c r="AC2" s="20" t="s">
        <v>2</v>
      </c>
      <c r="AD2" s="21"/>
      <c r="AE2" s="22"/>
      <c r="AF2" s="20" t="s">
        <v>3</v>
      </c>
      <c r="AG2" s="21"/>
      <c r="AH2" s="22"/>
      <c r="AI2" s="20" t="s">
        <v>4</v>
      </c>
      <c r="AJ2" s="21"/>
      <c r="AK2" s="22"/>
      <c r="AL2" s="20" t="s">
        <v>18</v>
      </c>
      <c r="AM2" s="21"/>
      <c r="AN2" s="22"/>
      <c r="AO2" s="20" t="s">
        <v>5</v>
      </c>
      <c r="AP2" s="21"/>
      <c r="AQ2" s="22"/>
      <c r="AR2" s="20" t="s">
        <v>6</v>
      </c>
      <c r="AS2" s="21"/>
      <c r="AT2" s="22"/>
      <c r="AU2" s="20" t="s">
        <v>7</v>
      </c>
      <c r="AV2" s="21"/>
      <c r="AW2" s="22"/>
      <c r="AX2" s="20" t="s">
        <v>27</v>
      </c>
      <c r="AY2" s="21"/>
      <c r="AZ2" s="22"/>
    </row>
    <row r="3" spans="1:52" x14ac:dyDescent="0.25">
      <c r="A3" s="25" t="s">
        <v>0</v>
      </c>
      <c r="B3" s="2" t="s">
        <v>8</v>
      </c>
      <c r="C3" s="2" t="s">
        <v>9</v>
      </c>
      <c r="D3" s="2" t="s">
        <v>10</v>
      </c>
      <c r="E3" s="2" t="s">
        <v>8</v>
      </c>
      <c r="F3" s="2" t="s">
        <v>19</v>
      </c>
      <c r="G3" s="2" t="s">
        <v>10</v>
      </c>
      <c r="H3" s="2" t="s">
        <v>8</v>
      </c>
      <c r="I3" s="2" t="s">
        <v>9</v>
      </c>
      <c r="J3" s="2" t="s">
        <v>10</v>
      </c>
      <c r="K3" s="2" t="s">
        <v>8</v>
      </c>
      <c r="L3" s="2" t="s">
        <v>9</v>
      </c>
      <c r="M3" s="2" t="s">
        <v>10</v>
      </c>
      <c r="N3" s="2" t="s">
        <v>8</v>
      </c>
      <c r="O3" s="2" t="s">
        <v>9</v>
      </c>
      <c r="P3" s="2" t="s">
        <v>10</v>
      </c>
      <c r="Q3" s="2" t="s">
        <v>8</v>
      </c>
      <c r="R3" s="2" t="s">
        <v>9</v>
      </c>
      <c r="S3" s="2" t="s">
        <v>10</v>
      </c>
      <c r="T3" s="2" t="s">
        <v>8</v>
      </c>
      <c r="U3" s="2" t="s">
        <v>9</v>
      </c>
      <c r="V3" s="2" t="s">
        <v>10</v>
      </c>
      <c r="W3" s="2" t="s">
        <v>8</v>
      </c>
      <c r="X3" s="2" t="s">
        <v>9</v>
      </c>
      <c r="Y3" s="2" t="s">
        <v>10</v>
      </c>
      <c r="Z3" s="23"/>
      <c r="AA3" s="24"/>
      <c r="AB3" s="24"/>
    </row>
    <row r="4" spans="1:52" x14ac:dyDescent="0.25">
      <c r="A4" s="25"/>
      <c r="B4" s="2">
        <v>10</v>
      </c>
      <c r="C4" s="2">
        <v>9</v>
      </c>
      <c r="D4" s="2">
        <v>9</v>
      </c>
      <c r="E4" s="2">
        <v>9</v>
      </c>
      <c r="F4" s="2">
        <v>9</v>
      </c>
      <c r="G4" s="2">
        <v>9</v>
      </c>
      <c r="H4" s="2">
        <v>9</v>
      </c>
      <c r="I4" s="2">
        <v>9</v>
      </c>
      <c r="J4" s="2">
        <v>9</v>
      </c>
      <c r="K4" s="2">
        <v>9</v>
      </c>
      <c r="L4" s="2">
        <v>9</v>
      </c>
      <c r="M4" s="2">
        <v>9</v>
      </c>
      <c r="N4" s="2">
        <v>9</v>
      </c>
      <c r="O4" s="2">
        <v>9</v>
      </c>
      <c r="P4" s="2">
        <v>9</v>
      </c>
      <c r="Q4" s="2">
        <v>9</v>
      </c>
      <c r="R4" s="2">
        <v>9</v>
      </c>
      <c r="S4" s="2">
        <v>9</v>
      </c>
      <c r="T4" s="2">
        <v>9</v>
      </c>
      <c r="U4" s="2">
        <v>9</v>
      </c>
      <c r="V4" s="2">
        <v>9</v>
      </c>
      <c r="W4" s="2">
        <v>9</v>
      </c>
      <c r="X4" s="2">
        <v>9</v>
      </c>
      <c r="Y4" s="2">
        <v>9</v>
      </c>
      <c r="Z4" s="17">
        <v>8.3000000000000007</v>
      </c>
      <c r="AA4" s="18"/>
      <c r="AB4" s="18"/>
      <c r="AC4" s="17">
        <v>8.3000000000000007</v>
      </c>
      <c r="AD4" s="18"/>
      <c r="AE4" s="18"/>
      <c r="AF4" s="17">
        <v>8.3000000000000007</v>
      </c>
      <c r="AG4" s="18"/>
      <c r="AH4" s="18"/>
      <c r="AI4" s="17">
        <v>8.3000000000000007</v>
      </c>
      <c r="AJ4" s="18"/>
      <c r="AK4" s="18"/>
      <c r="AL4" s="17">
        <v>8.3000000000000007</v>
      </c>
      <c r="AM4" s="18"/>
      <c r="AN4" s="18"/>
      <c r="AO4" s="17">
        <v>9</v>
      </c>
      <c r="AP4" s="18"/>
      <c r="AQ4" s="18"/>
      <c r="AR4" s="17">
        <v>13</v>
      </c>
      <c r="AS4" s="18"/>
      <c r="AT4" s="18"/>
      <c r="AU4" s="17">
        <v>9</v>
      </c>
      <c r="AV4" s="18"/>
      <c r="AW4" s="18"/>
      <c r="AX4" s="32">
        <f>AVERAGE(Z4:AW4)</f>
        <v>9.0625</v>
      </c>
      <c r="AY4" s="32"/>
      <c r="AZ4" s="32"/>
    </row>
    <row r="5" spans="1:52" x14ac:dyDescent="0.25">
      <c r="B5" s="5" t="str">
        <f>IF(B4&lt;=0,"No Existe",IF(B4&gt;=10.1,"NO Existe",IF(B4&gt;=9.5,"AU",IF(B4&gt;=8.5,"DE",IF(B4&gt;=8.4,"SA",IF(B4=8,"SA",IF(B4&lt;=7.9,"NA")))))))</f>
        <v>AU</v>
      </c>
      <c r="C5" s="6" t="str">
        <f t="shared" ref="C5:Y5" si="0">IF(C4&lt;=0,"No Existe",IF(C4&gt;=10.1,"NO Existe",IF(C4&gt;=9.5,"AU",IF(C4&gt;=8.5,"DE",IF(C4&gt;=8.4,"SA",IF(C4=8,"SA",IF(C4&lt;=7.9,"NA")))))))</f>
        <v>DE</v>
      </c>
      <c r="D5" s="6" t="str">
        <f t="shared" si="0"/>
        <v>DE</v>
      </c>
      <c r="E5" s="6" t="str">
        <f t="shared" si="0"/>
        <v>DE</v>
      </c>
      <c r="F5" s="6" t="str">
        <f t="shared" si="0"/>
        <v>DE</v>
      </c>
      <c r="G5" s="6" t="str">
        <f t="shared" si="0"/>
        <v>DE</v>
      </c>
      <c r="H5" s="6" t="str">
        <f t="shared" si="0"/>
        <v>DE</v>
      </c>
      <c r="I5" s="6" t="str">
        <f t="shared" si="0"/>
        <v>DE</v>
      </c>
      <c r="J5" s="6" t="str">
        <f t="shared" si="0"/>
        <v>DE</v>
      </c>
      <c r="K5" s="6" t="str">
        <f t="shared" si="0"/>
        <v>DE</v>
      </c>
      <c r="L5" s="6" t="str">
        <f t="shared" si="0"/>
        <v>DE</v>
      </c>
      <c r="M5" s="6" t="str">
        <f t="shared" si="0"/>
        <v>DE</v>
      </c>
      <c r="N5" s="6" t="str">
        <f t="shared" si="0"/>
        <v>DE</v>
      </c>
      <c r="O5" s="6" t="str">
        <f t="shared" si="0"/>
        <v>DE</v>
      </c>
      <c r="P5" s="6" t="str">
        <f t="shared" si="0"/>
        <v>DE</v>
      </c>
      <c r="Q5" s="6" t="str">
        <f t="shared" si="0"/>
        <v>DE</v>
      </c>
      <c r="R5" s="6" t="str">
        <f t="shared" si="0"/>
        <v>DE</v>
      </c>
      <c r="S5" s="6" t="str">
        <f t="shared" si="0"/>
        <v>DE</v>
      </c>
      <c r="T5" s="6" t="str">
        <f t="shared" si="0"/>
        <v>DE</v>
      </c>
      <c r="U5" s="6" t="str">
        <f t="shared" si="0"/>
        <v>DE</v>
      </c>
      <c r="V5" s="6" t="str">
        <f t="shared" si="0"/>
        <v>DE</v>
      </c>
      <c r="W5" s="6" t="str">
        <f t="shared" si="0"/>
        <v>DE</v>
      </c>
      <c r="X5" s="6" t="str">
        <f t="shared" si="0"/>
        <v>DE</v>
      </c>
      <c r="Y5" s="6" t="str">
        <f t="shared" si="0"/>
        <v>DE</v>
      </c>
      <c r="Z5" s="19" t="str">
        <f t="shared" ref="Z5" si="1">IF(Z4&gt;=9.5,"AU",IF(Z4&gt;=8.5,"DE",IF(Z4&gt;=8.4,"SA",IF(Z4&gt;=8,"SA",IF(Z4&lt;=7.9,"NA",IF(Z4=0,"No Existe"))))))</f>
        <v>SA</v>
      </c>
      <c r="AA5" s="19"/>
      <c r="AB5" s="19"/>
      <c r="AC5" s="19" t="str">
        <f t="shared" ref="AC5" si="2">IF(AC4&gt;=9.5,"AU",IF(AC4&gt;=8.5,"DE",IF(AC4&gt;=8.4,"SA",IF(AC4&gt;=8,"SA",IF(AC4&lt;=7.9,"NA",IF(AC4=0,"No Existe"))))))</f>
        <v>SA</v>
      </c>
      <c r="AD5" s="19"/>
      <c r="AE5" s="19"/>
      <c r="AF5" s="19" t="str">
        <f t="shared" ref="AF5" si="3">IF(AF4&gt;=9.5,"AU",IF(AF4&gt;=8.5,"DE",IF(AF4&gt;=8.4,"SA",IF(AF4&gt;=8,"SA",IF(AF4&lt;=7.9,"NA",IF(AF4=0,"No Existe"))))))</f>
        <v>SA</v>
      </c>
      <c r="AG5" s="19"/>
      <c r="AH5" s="19"/>
      <c r="AI5" s="19" t="str">
        <f t="shared" ref="AI5" si="4">IF(AI4&gt;=9.5,"AU",IF(AI4&gt;=8.5,"DE",IF(AI4&gt;=8.4,"SA",IF(AI4&gt;=8,"SA",IF(AI4&lt;=7.9,"NA",IF(AI4=0,"No Existe"))))))</f>
        <v>SA</v>
      </c>
      <c r="AJ5" s="19"/>
      <c r="AK5" s="19"/>
      <c r="AL5" s="19" t="str">
        <f t="shared" ref="AL5" si="5">IF(AL4&gt;=9.5,"AU",IF(AL4&gt;=8.5,"DE",IF(AL4&gt;=8.4,"SA",IF(AL4&gt;=8,"SA",IF(AL4&lt;=7.9,"NA",IF(AL4=0,"No Existe"))))))</f>
        <v>SA</v>
      </c>
      <c r="AM5" s="19"/>
      <c r="AN5" s="19"/>
      <c r="AO5" s="19" t="str">
        <f t="shared" ref="AO5" si="6">IF(AO4&gt;=9.5,"AU",IF(AO4&gt;=8.5,"DE",IF(AO4&gt;=8.4,"SA",IF(AO4&gt;=8,"SA",IF(AO4&lt;=7.9,"NA",IF(AO4=0,"No Existe"))))))</f>
        <v>DE</v>
      </c>
      <c r="AP5" s="19"/>
      <c r="AQ5" s="19"/>
      <c r="AR5" s="19" t="str">
        <f>IF(AR4&lt;=0,"No Existe",IF(AR4&gt;=10.1,"NO Existe",IF(AR4&gt;=9.5,"AU",IF(AR4&gt;=8.5,"DE",IF(AR4&gt;=8.4,"SA",IF(AR4&gt;=8,"SA",IF(AR4&lt;=7.9,"NA")))))))</f>
        <v>NO Existe</v>
      </c>
      <c r="AS5" s="19"/>
      <c r="AT5" s="19"/>
      <c r="AU5" s="19" t="str">
        <f>IF(AU4&gt;=9.5,"AU",IF(AU4&gt;=8.5,"DE",IF(AU4&gt;=8.4,"SA",IF(AU4&gt;=8,"SA",IF(AU4&lt;=7.9,"NA",IF(AU4=0,"No Existe"))))))</f>
        <v>DE</v>
      </c>
      <c r="AV5" s="19"/>
      <c r="AW5" s="19"/>
      <c r="AX5" s="32" t="str">
        <f>IF(AX4&gt;=9.5,"AU",IF(AX4&gt;=8.5,"DE",IF(AX4&gt;=8.4,"SA",IF(AX4&gt;=8,"SA",IF(AX4&lt;=7.9,"NA")))))</f>
        <v>DE</v>
      </c>
      <c r="AY5" s="32"/>
      <c r="AZ5" s="32"/>
    </row>
    <row r="6" spans="1:52" x14ac:dyDescent="0.25">
      <c r="AX6" s="33" t="str">
        <f>IF(AX4&gt;=8,"¡Felicidades!, Aprobaste","Reprobaste")</f>
        <v>¡Felicidades!, Aprobaste</v>
      </c>
      <c r="AY6" s="33"/>
      <c r="AZ6" s="33"/>
    </row>
    <row r="8" spans="1:52" x14ac:dyDescent="0.25">
      <c r="C8" s="19" t="s">
        <v>30</v>
      </c>
      <c r="D8" s="19"/>
      <c r="E8" s="19"/>
      <c r="F8" s="19" t="str">
        <f>IF(E2="Ofimática",VLOOKUP("Saber",E3:G4,2,FALSE),"No existe Competencia")</f>
        <v>S H</v>
      </c>
      <c r="G8" s="19"/>
      <c r="H8" s="19" t="str">
        <f>IF(AND(G3=10,G3=10),HLOOKUP("Ofimática",E3:G4,3,FALSE),"Debe ser mayor  a 9")</f>
        <v>Debe ser mayor  a 9</v>
      </c>
      <c r="I8" s="19"/>
    </row>
    <row r="9" spans="1:52" x14ac:dyDescent="0.25">
      <c r="C9" s="19"/>
      <c r="D9" s="19"/>
      <c r="E9" s="19"/>
      <c r="F9" s="19"/>
      <c r="G9" s="19"/>
      <c r="H9" s="19"/>
      <c r="I9" s="19"/>
    </row>
    <row r="11" spans="1:52" ht="45" x14ac:dyDescent="0.25">
      <c r="AW11" s="7" t="s">
        <v>29</v>
      </c>
      <c r="AX11" t="str">
        <f>IF(AO5="AU","10",IF(AO5="DE","9",IF(AO5="SA","8",IF(AO5="NA","7"))))</f>
        <v>9</v>
      </c>
    </row>
    <row r="15" spans="1:52" ht="15" customHeight="1" x14ac:dyDescent="0.25"/>
    <row r="16" spans="1:52" ht="15" customHeight="1" x14ac:dyDescent="0.25">
      <c r="AT16" s="16"/>
    </row>
    <row r="17" spans="46:46" ht="15" customHeight="1" x14ac:dyDescent="0.25">
      <c r="AT17" s="16"/>
    </row>
    <row r="18" spans="46:46" ht="15" customHeight="1" x14ac:dyDescent="0.25"/>
  </sheetData>
  <mergeCells count="43">
    <mergeCell ref="C8:E9"/>
    <mergeCell ref="F8:G9"/>
    <mergeCell ref="H8:I9"/>
    <mergeCell ref="AX2:AZ2"/>
    <mergeCell ref="AX4:AZ4"/>
    <mergeCell ref="AX5:AZ5"/>
    <mergeCell ref="AX6:AZ6"/>
    <mergeCell ref="AR5:AT5"/>
    <mergeCell ref="AU5:AW5"/>
    <mergeCell ref="A1:Y1"/>
    <mergeCell ref="B2:D2"/>
    <mergeCell ref="E2:G2"/>
    <mergeCell ref="H2:J2"/>
    <mergeCell ref="K2:M2"/>
    <mergeCell ref="N2:P2"/>
    <mergeCell ref="Q2:S2"/>
    <mergeCell ref="T2:V2"/>
    <mergeCell ref="W2:Y2"/>
    <mergeCell ref="AO2:AQ2"/>
    <mergeCell ref="AR2:AT2"/>
    <mergeCell ref="AU2:AW2"/>
    <mergeCell ref="Z3:AB3"/>
    <mergeCell ref="A3:A4"/>
    <mergeCell ref="AL2:AN2"/>
    <mergeCell ref="AI2:AK2"/>
    <mergeCell ref="AF2:AH2"/>
    <mergeCell ref="AC2:AE2"/>
    <mergeCell ref="Z2:AB2"/>
    <mergeCell ref="AU4:AW4"/>
    <mergeCell ref="AT16:AT17"/>
    <mergeCell ref="Z4:AB4"/>
    <mergeCell ref="AC4:AE4"/>
    <mergeCell ref="AO4:AQ4"/>
    <mergeCell ref="AL4:AN4"/>
    <mergeCell ref="AI4:AK4"/>
    <mergeCell ref="AF4:AH4"/>
    <mergeCell ref="AR4:AT4"/>
    <mergeCell ref="Z5:AB5"/>
    <mergeCell ref="AC5:AE5"/>
    <mergeCell ref="AF5:AH5"/>
    <mergeCell ref="AI5:AK5"/>
    <mergeCell ref="AL5:AN5"/>
    <mergeCell ref="AO5:AQ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"/>
  <sheetViews>
    <sheetView workbookViewId="0">
      <selection activeCell="B15" sqref="B15:C15"/>
    </sheetView>
  </sheetViews>
  <sheetFormatPr baseColWidth="10" defaultRowHeight="15" x14ac:dyDescent="0.25"/>
  <sheetData>
    <row r="1" spans="1:25" ht="31.5" x14ac:dyDescent="0.5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25" x14ac:dyDescent="0.25">
      <c r="A2" s="3" t="s">
        <v>11</v>
      </c>
      <c r="B2" s="26" t="s">
        <v>1</v>
      </c>
      <c r="C2" s="27"/>
      <c r="D2" s="28"/>
      <c r="E2" s="20" t="s">
        <v>2</v>
      </c>
      <c r="F2" s="21"/>
      <c r="G2" s="22"/>
      <c r="H2" s="20" t="s">
        <v>3</v>
      </c>
      <c r="I2" s="21"/>
      <c r="J2" s="22"/>
      <c r="K2" s="20" t="s">
        <v>4</v>
      </c>
      <c r="L2" s="21"/>
      <c r="M2" s="22"/>
      <c r="N2" s="20" t="s">
        <v>18</v>
      </c>
      <c r="O2" s="21"/>
      <c r="P2" s="22"/>
      <c r="Q2" s="20" t="s">
        <v>5</v>
      </c>
      <c r="R2" s="21"/>
      <c r="S2" s="22"/>
      <c r="T2" s="20" t="s">
        <v>6</v>
      </c>
      <c r="U2" s="21"/>
      <c r="V2" s="22"/>
      <c r="W2" s="20" t="s">
        <v>7</v>
      </c>
      <c r="X2" s="21"/>
      <c r="Y2" s="22"/>
    </row>
    <row r="3" spans="1:25" x14ac:dyDescent="0.25">
      <c r="A3" s="44" t="s">
        <v>0</v>
      </c>
      <c r="B3" s="2" t="s">
        <v>8</v>
      </c>
      <c r="C3" s="2" t="s">
        <v>9</v>
      </c>
      <c r="D3" s="2" t="s">
        <v>10</v>
      </c>
      <c r="E3" s="2" t="s">
        <v>8</v>
      </c>
      <c r="F3" s="2" t="s">
        <v>19</v>
      </c>
      <c r="G3" s="2" t="s">
        <v>10</v>
      </c>
      <c r="H3" s="2" t="s">
        <v>8</v>
      </c>
      <c r="I3" s="2" t="s">
        <v>9</v>
      </c>
      <c r="J3" s="2" t="s">
        <v>10</v>
      </c>
      <c r="K3" s="2" t="s">
        <v>8</v>
      </c>
      <c r="L3" s="2" t="s">
        <v>9</v>
      </c>
      <c r="M3" s="2" t="s">
        <v>10</v>
      </c>
      <c r="N3" s="2" t="s">
        <v>8</v>
      </c>
      <c r="O3" s="2" t="s">
        <v>9</v>
      </c>
      <c r="P3" s="2" t="s">
        <v>10</v>
      </c>
      <c r="Q3" s="2" t="s">
        <v>8</v>
      </c>
      <c r="R3" s="2" t="s">
        <v>9</v>
      </c>
      <c r="S3" s="2" t="s">
        <v>10</v>
      </c>
      <c r="T3" s="2" t="s">
        <v>8</v>
      </c>
      <c r="U3" s="2" t="s">
        <v>9</v>
      </c>
      <c r="V3" s="2" t="s">
        <v>10</v>
      </c>
      <c r="W3" s="2" t="s">
        <v>8</v>
      </c>
      <c r="X3" s="2" t="s">
        <v>9</v>
      </c>
      <c r="Y3" s="2" t="s">
        <v>10</v>
      </c>
    </row>
    <row r="4" spans="1:25" x14ac:dyDescent="0.25">
      <c r="A4" s="45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1:25" x14ac:dyDescent="0.25">
      <c r="A5" s="3" t="s">
        <v>12</v>
      </c>
      <c r="B5" s="2" t="s">
        <v>14</v>
      </c>
      <c r="C5" s="2" t="s">
        <v>14</v>
      </c>
      <c r="D5" s="2" t="s">
        <v>14</v>
      </c>
      <c r="E5" s="2" t="s">
        <v>14</v>
      </c>
      <c r="F5" s="2" t="s">
        <v>14</v>
      </c>
      <c r="G5" s="2" t="s">
        <v>14</v>
      </c>
      <c r="H5" s="2" t="s">
        <v>14</v>
      </c>
      <c r="I5" s="2" t="s">
        <v>14</v>
      </c>
      <c r="J5" s="2" t="s">
        <v>14</v>
      </c>
      <c r="K5" s="2" t="s">
        <v>14</v>
      </c>
      <c r="L5" s="2" t="s">
        <v>14</v>
      </c>
      <c r="M5" s="2" t="s">
        <v>14</v>
      </c>
      <c r="N5" s="2" t="s">
        <v>14</v>
      </c>
      <c r="O5" s="2" t="s">
        <v>14</v>
      </c>
      <c r="P5" s="2" t="s">
        <v>14</v>
      </c>
      <c r="Q5" s="2" t="s">
        <v>14</v>
      </c>
      <c r="R5" s="2" t="s">
        <v>14</v>
      </c>
      <c r="S5" s="2" t="s">
        <v>14</v>
      </c>
      <c r="T5" s="2" t="s">
        <v>14</v>
      </c>
      <c r="U5" s="2" t="s">
        <v>14</v>
      </c>
      <c r="V5" s="2" t="s">
        <v>14</v>
      </c>
      <c r="W5" s="2" t="s">
        <v>14</v>
      </c>
      <c r="X5" s="2" t="s">
        <v>14</v>
      </c>
      <c r="Y5" s="2" t="s">
        <v>14</v>
      </c>
    </row>
    <row r="6" spans="1:25" x14ac:dyDescent="0.25">
      <c r="A6" s="3" t="s">
        <v>13</v>
      </c>
      <c r="B6" s="2">
        <v>7</v>
      </c>
      <c r="C6" s="2">
        <v>7</v>
      </c>
      <c r="D6" s="2">
        <v>7</v>
      </c>
      <c r="E6" s="2">
        <v>7</v>
      </c>
      <c r="F6" s="2">
        <v>7</v>
      </c>
      <c r="G6" s="2">
        <v>7</v>
      </c>
      <c r="H6" s="2">
        <v>7</v>
      </c>
      <c r="I6" s="2">
        <v>7</v>
      </c>
      <c r="J6" s="2">
        <v>7</v>
      </c>
      <c r="K6" s="2">
        <v>7</v>
      </c>
      <c r="L6" s="2">
        <v>7</v>
      </c>
      <c r="M6" s="2">
        <v>7</v>
      </c>
      <c r="N6" s="2">
        <v>7</v>
      </c>
      <c r="O6" s="2">
        <v>7</v>
      </c>
      <c r="P6" s="2">
        <v>7</v>
      </c>
      <c r="Q6" s="2">
        <v>7</v>
      </c>
      <c r="R6" s="2">
        <v>7</v>
      </c>
      <c r="S6" s="2">
        <v>7</v>
      </c>
      <c r="T6" s="2">
        <v>7</v>
      </c>
      <c r="U6" s="2">
        <v>7</v>
      </c>
      <c r="V6" s="2">
        <v>7</v>
      </c>
      <c r="W6" s="2">
        <v>7</v>
      </c>
      <c r="X6" s="2">
        <v>7</v>
      </c>
      <c r="Y6" s="2">
        <v>7</v>
      </c>
    </row>
    <row r="7" spans="1:25" x14ac:dyDescent="0.25">
      <c r="A7" s="3" t="s">
        <v>15</v>
      </c>
      <c r="B7" s="2">
        <f>B6*0.3</f>
        <v>2.1</v>
      </c>
      <c r="C7" s="2">
        <f>C6*0.6</f>
        <v>4.2</v>
      </c>
      <c r="D7" s="2">
        <f>D6*0.1</f>
        <v>0.70000000000000007</v>
      </c>
      <c r="E7" s="2">
        <f t="shared" ref="E7" si="0">E6*0.3</f>
        <v>2.1</v>
      </c>
      <c r="F7" s="2">
        <f t="shared" ref="F7" si="1">F6*0.6</f>
        <v>4.2</v>
      </c>
      <c r="G7" s="2">
        <f t="shared" ref="G7" si="2">G6*0.1</f>
        <v>0.70000000000000007</v>
      </c>
      <c r="H7" s="2">
        <f t="shared" ref="H7" si="3">H6*0.3</f>
        <v>2.1</v>
      </c>
      <c r="I7" s="2">
        <f t="shared" ref="I7" si="4">I6*0.6</f>
        <v>4.2</v>
      </c>
      <c r="J7" s="2">
        <f t="shared" ref="J7" si="5">J6*0.1</f>
        <v>0.70000000000000007</v>
      </c>
      <c r="K7" s="2">
        <f t="shared" ref="K7" si="6">K6*0.3</f>
        <v>2.1</v>
      </c>
      <c r="L7" s="2">
        <f t="shared" ref="L7" si="7">L6*0.6</f>
        <v>4.2</v>
      </c>
      <c r="M7" s="2">
        <f t="shared" ref="M7" si="8">M6*0.1</f>
        <v>0.70000000000000007</v>
      </c>
      <c r="N7" s="2">
        <f t="shared" ref="N7" si="9">N6*0.3</f>
        <v>2.1</v>
      </c>
      <c r="O7" s="2">
        <f t="shared" ref="O7" si="10">O6*0.6</f>
        <v>4.2</v>
      </c>
      <c r="P7" s="2">
        <f t="shared" ref="P7" si="11">P6*0.1</f>
        <v>0.70000000000000007</v>
      </c>
      <c r="Q7" s="2">
        <f t="shared" ref="Q7" si="12">Q6*0.3</f>
        <v>2.1</v>
      </c>
      <c r="R7" s="2">
        <f t="shared" ref="R7" si="13">R6*0.6</f>
        <v>4.2</v>
      </c>
      <c r="S7" s="2">
        <f t="shared" ref="S7" si="14">S6*0.1</f>
        <v>0.70000000000000007</v>
      </c>
      <c r="T7" s="2">
        <f t="shared" ref="T7" si="15">T6*0.3</f>
        <v>2.1</v>
      </c>
      <c r="U7" s="2">
        <f t="shared" ref="U7" si="16">U6*0.6</f>
        <v>4.2</v>
      </c>
      <c r="V7" s="2">
        <f t="shared" ref="V7" si="17">V6*0.1</f>
        <v>0.70000000000000007</v>
      </c>
      <c r="W7" s="2">
        <f t="shared" ref="W7" si="18">W6*0.3</f>
        <v>2.1</v>
      </c>
      <c r="X7" s="2">
        <f t="shared" ref="X7" si="19">X6*0.6</f>
        <v>4.2</v>
      </c>
      <c r="Y7" s="2">
        <f t="shared" ref="Y7" si="20">Y6*0.1</f>
        <v>0.70000000000000007</v>
      </c>
    </row>
    <row r="8" spans="1:25" x14ac:dyDescent="0.25">
      <c r="A8" s="3" t="s">
        <v>16</v>
      </c>
      <c r="B8" s="8">
        <f>B7+C7+D7</f>
        <v>7.0000000000000009</v>
      </c>
      <c r="C8" s="9"/>
      <c r="D8" s="10"/>
      <c r="E8" s="8">
        <f t="shared" ref="E8" si="21">E7+F7+G7</f>
        <v>7.0000000000000009</v>
      </c>
      <c r="F8" s="9"/>
      <c r="G8" s="10"/>
      <c r="H8" s="8">
        <f t="shared" ref="H8" si="22">H7+I7+J7</f>
        <v>7.0000000000000009</v>
      </c>
      <c r="I8" s="9"/>
      <c r="J8" s="10"/>
      <c r="K8" s="8">
        <f t="shared" ref="K8" si="23">K7+L7+M7</f>
        <v>7.0000000000000009</v>
      </c>
      <c r="L8" s="9"/>
      <c r="M8" s="10"/>
      <c r="N8" s="8">
        <f t="shared" ref="N8" si="24">N7+O7+P7</f>
        <v>7.0000000000000009</v>
      </c>
      <c r="O8" s="9"/>
      <c r="P8" s="10"/>
      <c r="Q8" s="8">
        <f t="shared" ref="Q8" si="25">Q7+R7+S7</f>
        <v>7.0000000000000009</v>
      </c>
      <c r="R8" s="9"/>
      <c r="S8" s="10"/>
      <c r="T8" s="8">
        <f t="shared" ref="T8" si="26">T7+U7+V7</f>
        <v>7.0000000000000009</v>
      </c>
      <c r="U8" s="9"/>
      <c r="V8" s="10"/>
      <c r="W8" s="8">
        <f t="shared" ref="W8" si="27">W7+X7+Y7</f>
        <v>7.0000000000000009</v>
      </c>
      <c r="X8" s="9"/>
      <c r="Y8" s="10"/>
    </row>
    <row r="9" spans="1:25" ht="28.5" x14ac:dyDescent="0.45">
      <c r="A9" s="4" t="s">
        <v>20</v>
      </c>
      <c r="B9" s="36">
        <f>AVERAGE(B8:Y8)</f>
        <v>7.0000000000000009</v>
      </c>
      <c r="C9" s="37"/>
    </row>
    <row r="10" spans="1:25" ht="28.5" x14ac:dyDescent="0.25">
      <c r="A10" s="4" t="s">
        <v>21</v>
      </c>
      <c r="B10" s="38">
        <f>MAX(B8:Y8)</f>
        <v>7.0000000000000009</v>
      </c>
      <c r="C10" s="39"/>
    </row>
    <row r="11" spans="1:25" ht="28.5" x14ac:dyDescent="0.45">
      <c r="A11" s="4" t="s">
        <v>22</v>
      </c>
      <c r="B11" s="40">
        <f>MIN(B8:Y8)</f>
        <v>7.0000000000000009</v>
      </c>
      <c r="C11" s="41"/>
    </row>
    <row r="12" spans="1:25" ht="26.25" x14ac:dyDescent="0.4">
      <c r="A12" s="4" t="s">
        <v>23</v>
      </c>
      <c r="B12" s="42">
        <f>COUNT(B6:Y6)</f>
        <v>24</v>
      </c>
      <c r="C12" s="43"/>
    </row>
    <row r="14" spans="1:25" ht="15.75" thickBot="1" x14ac:dyDescent="0.3"/>
    <row r="15" spans="1:25" ht="16.5" thickTop="1" thickBot="1" x14ac:dyDescent="0.3">
      <c r="A15" s="1" t="s">
        <v>24</v>
      </c>
      <c r="B15" s="34" t="str">
        <f>IF(B9&gt;=8,"Acreditado","No Acreditado")</f>
        <v>No Acreditado</v>
      </c>
      <c r="C15" s="35"/>
    </row>
    <row r="16" spans="1:25" ht="16.5" thickTop="1" thickBot="1" x14ac:dyDescent="0.3">
      <c r="A16" s="1" t="s">
        <v>25</v>
      </c>
      <c r="B16" s="34" t="str">
        <f>IF(B9&lt;=8,"Sigue Estudiando","Felicidades")</f>
        <v>Sigue Estudiando</v>
      </c>
      <c r="C16" s="35"/>
    </row>
    <row r="17" spans="1:3" ht="16.5" thickTop="1" thickBot="1" x14ac:dyDescent="0.3">
      <c r="A17" s="1" t="s">
        <v>26</v>
      </c>
      <c r="B17" s="34" t="str">
        <f>IF(B15="Acreditado","Alumno Regular","Alumno no Regular")</f>
        <v>Alumno no Regular</v>
      </c>
      <c r="C17" s="35"/>
    </row>
    <row r="18" spans="1:3" ht="15.75" thickTop="1" x14ac:dyDescent="0.25"/>
  </sheetData>
  <mergeCells count="26">
    <mergeCell ref="A1:Y1"/>
    <mergeCell ref="B2:D2"/>
    <mergeCell ref="E2:G2"/>
    <mergeCell ref="H2:J2"/>
    <mergeCell ref="K2:M2"/>
    <mergeCell ref="N2:P2"/>
    <mergeCell ref="Q2:S2"/>
    <mergeCell ref="T2:V2"/>
    <mergeCell ref="W2:Y2"/>
    <mergeCell ref="A3:A4"/>
    <mergeCell ref="B4:Y4"/>
    <mergeCell ref="B8:D8"/>
    <mergeCell ref="E8:G8"/>
    <mergeCell ref="H8:J8"/>
    <mergeCell ref="K8:M8"/>
    <mergeCell ref="N8:P8"/>
    <mergeCell ref="Q8:S8"/>
    <mergeCell ref="T8:V8"/>
    <mergeCell ref="W8:Y8"/>
    <mergeCell ref="B17:C17"/>
    <mergeCell ref="B9:C9"/>
    <mergeCell ref="B10:C10"/>
    <mergeCell ref="B11:C11"/>
    <mergeCell ref="B12:C12"/>
    <mergeCell ref="B15:C15"/>
    <mergeCell ref="B16:C16"/>
  </mergeCells>
  <conditionalFormatting sqref="L1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{4CD03EC5-E996-4201-9744-A4258AE64C3F}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D03EC5-E996-4201-9744-A4258AE64C3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L15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</vt:lpstr>
      <vt:lpstr>Promedios finales</vt:lpstr>
      <vt:lpstr>Funciones SI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 S. Rivera</dc:creator>
  <cp:lastModifiedBy>Mane S. Rivera</cp:lastModifiedBy>
  <dcterms:created xsi:type="dcterms:W3CDTF">2016-10-06T18:31:32Z</dcterms:created>
  <dcterms:modified xsi:type="dcterms:W3CDTF">2016-10-27T22:00:11Z</dcterms:modified>
</cp:coreProperties>
</file>